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erafin\Desktop\zarzadzenia\zarzadzenie 132\"/>
    </mc:Choice>
  </mc:AlternateContent>
  <bookViews>
    <workbookView xWindow="0" yWindow="0" windowWidth="28800" windowHeight="124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F67" i="1" l="1"/>
  <c r="F66" i="1"/>
  <c r="F64" i="1"/>
  <c r="F62" i="1"/>
  <c r="F61" i="1"/>
  <c r="F57" i="1"/>
  <c r="F56" i="1" s="1"/>
  <c r="F51" i="1"/>
  <c r="F50" i="1" s="1"/>
  <c r="F48" i="1"/>
  <c r="F47" i="1"/>
  <c r="F45" i="1"/>
  <c r="F44" i="1" s="1"/>
  <c r="F43" i="1" s="1"/>
  <c r="F40" i="1"/>
  <c r="F39" i="1"/>
  <c r="F35" i="1"/>
  <c r="F34" i="1"/>
  <c r="F33" i="1"/>
  <c r="F31" i="1"/>
  <c r="F30" i="1" s="1"/>
  <c r="F12" i="1" s="1"/>
  <c r="F11" i="1" s="1"/>
  <c r="F69" i="1" s="1"/>
  <c r="F24" i="1"/>
  <c r="F23" i="1"/>
  <c r="F17" i="1"/>
  <c r="F16" i="1"/>
  <c r="F13" i="1"/>
</calcChain>
</file>

<file path=xl/sharedStrings.xml><?xml version="1.0" encoding="utf-8"?>
<sst xmlns="http://schemas.openxmlformats.org/spreadsheetml/2006/main" count="83" uniqueCount="72">
  <si>
    <t xml:space="preserve">                                                                                              </t>
  </si>
  <si>
    <t xml:space="preserve">               Załącznik Nr 8 do Uchwały Budżetowej Gminy Czosnów na rok 2022 Nr ……..Rady Gminy Czosnów z dnia                                     </t>
  </si>
  <si>
    <t>Dotacje  udzielane z budżetu gminy w 2022 roku dla podmiotów zaliczanych i niezaliczanych do sektora finansów publicznych</t>
  </si>
  <si>
    <t>Lp.</t>
  </si>
  <si>
    <t>Dział</t>
  </si>
  <si>
    <t>Rozdział</t>
  </si>
  <si>
    <t>Paragraf</t>
  </si>
  <si>
    <t xml:space="preserve">Nazwa </t>
  </si>
  <si>
    <t>Kwota dotacji</t>
  </si>
  <si>
    <t>Przedmiot</t>
  </si>
  <si>
    <t>Dotacje podmiotowe</t>
  </si>
  <si>
    <t>Oświata i wychowanie</t>
  </si>
  <si>
    <t>Szkoły podstawowe</t>
  </si>
  <si>
    <t>Dotacja podmiotowa z budżetu dla niepublicznej jednostki systemu oświaty</t>
  </si>
  <si>
    <t xml:space="preserve">Dotacja dla Językowej Szkoły Podstawowej </t>
  </si>
  <si>
    <t>Niepubliczna Językowa Szkoła Podstawowa w Kaliszkach</t>
  </si>
  <si>
    <t>Przedszkola</t>
  </si>
  <si>
    <t>Dotacje dla niepublicznych przedszkoli z terenu gminy Czosnów</t>
  </si>
  <si>
    <t>Niepubliczne Przedszkole "Bajeczka" w Izabelinie Dziekanówku</t>
  </si>
  <si>
    <t>Przedszkole Niepubliczne Muzyczno-Językowe " NUTKA" w Czeczotkach</t>
  </si>
  <si>
    <t>Niepubliczne Przedszkole "Zielona Akademia" w Czosnowie</t>
  </si>
  <si>
    <t>Niepubliczne Przedszkole "Gumisiowe Przedszkole" w Kaliszkach</t>
  </si>
  <si>
    <t>Niepubliczne Przedszkole "Elemelek" w Janowie Mikołajówku</t>
  </si>
  <si>
    <t>Realizacja zadań wymagających stosowania specjalnej organizacji nauki i metod pracy dla dzieci w przedszkolach, oddziałach przedszkolnych w szkołach podstawowych i innych formach wychowania przedszkolnego</t>
  </si>
  <si>
    <t>Dotacje na dzieci niepełnosprawnych w niepublicznych przedszkolach z terenu gminy Czosnów</t>
  </si>
  <si>
    <t>Punkt terapeutyczno-przedszkolny "Jaś"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</si>
  <si>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</si>
  <si>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Dotacja na dzieci niepełnosprawne w niepublicznej szkole podstawowej</t>
  </si>
  <si>
    <t>Niepubliczna Językowa Szkoła Podstawowa Creatio w Kaliszkach</t>
  </si>
  <si>
    <t>Pozostałe zadania w zakresie polityki społecznej</t>
  </si>
  <si>
    <t>Tworzenie i funkcjonowanie żłobków</t>
  </si>
  <si>
    <t>Dotacja celowa z budżetu na finansowanie lub dofinansowanie zadań zleconych do realizacji pozostałym jednostkom nie zaliczanym do sektora finansów publicznych</t>
  </si>
  <si>
    <t>Dotacje dla niepublicznych żłobków z terenu gminy Czosnów</t>
  </si>
  <si>
    <t>Gumisiowy Żłobek w Kaliszkach</t>
  </si>
  <si>
    <t>Żłobek Zielona Akademia w Czosnowie</t>
  </si>
  <si>
    <t>Żłobek "Elemelek" w Janowie Mikołajówku</t>
  </si>
  <si>
    <t>Kultura i ochrona dziedzictwa narodowego</t>
  </si>
  <si>
    <t>Biblioteki</t>
  </si>
  <si>
    <t>Dotacja podmiotowa z budżetu dla samorządowej instytucji kultury</t>
  </si>
  <si>
    <t>Dotacja dla Gminnej Biblioteki Publicznej w Czosnowie</t>
  </si>
  <si>
    <t>Gminna Biblioteka Publiczna w Czosnowie</t>
  </si>
  <si>
    <t>Dotacje celowe dla podmiotów zaliczanych i niezaliczanych do sektora finansów publicznych</t>
  </si>
  <si>
    <t>Rolnictwo i łowiectwo</t>
  </si>
  <si>
    <t>Infrastruktura wodociągowa i sanitacyjna wsi</t>
  </si>
  <si>
    <t>Dotacje celowe z budżetu na finansowanie lub dofinansowanie kosztów realizacji inwestycji i zakupow inwestycyjnych jednostek niezaliczanych do sektora finansów publicznych</t>
  </si>
  <si>
    <t>Dotacje dla mieszkańców na dofinansowanie budowy przyłączy kanalizacyjnych</t>
  </si>
  <si>
    <t>Transport i łączność</t>
  </si>
  <si>
    <t>Drogi powiatowe</t>
  </si>
  <si>
    <t>Dotacja celowa na pomoc finansową udzielaną między jednostkami samorządu terytorialnego na dofinansowanie własnych zadań inwestycyjnych i zakupów inwestycyjnych</t>
  </si>
  <si>
    <t>Dotacja dla Powiatu Nowodworskiego na budowę drogi w Dąbrówce</t>
  </si>
  <si>
    <t>Administracja publiczna</t>
  </si>
  <si>
    <t>Promocja jednostek samorządu terytorialnego</t>
  </si>
  <si>
    <t>Dotacja celowa z budżetu na finansowanie lub dofinansowanie zadań zleconych do realizacji stowarzyszeniom</t>
  </si>
  <si>
    <t>Dotacje dla stowarzyszeń udzielane w celu promocji gminy</t>
  </si>
  <si>
    <t>Ochrona zdrowia</t>
  </si>
  <si>
    <t>Pozostała działalność</t>
  </si>
  <si>
    <t>Dotacje dla stowarzyszeń udzielane w celu ochrony zdrowia</t>
  </si>
  <si>
    <t>Edukacyjna opieka wychowawcza</t>
  </si>
  <si>
    <t>Kolonie i obozy oraz inne formy wypoczynku dzieci i młodzieży szkolnej a także szkolenia młodzieży</t>
  </si>
  <si>
    <t>Dotacje dla stowarzyszeń udzielane w celu udostępnienia form wypoczynku</t>
  </si>
  <si>
    <t>Hufiec Nowy Dwór Mazowiecki</t>
  </si>
  <si>
    <t>Stowarzyszenie MOC</t>
  </si>
  <si>
    <t>Gospodarka komunalna i ochrona środowiska</t>
  </si>
  <si>
    <t>Ochrona powietrza atmosferycznego i klimatu</t>
  </si>
  <si>
    <t>Dotacje dla mieszkańców do wymiany pieców centralnego ogrzewania</t>
  </si>
  <si>
    <t>Działalność Pańswowego Gospodarstwa Wody Polskie</t>
  </si>
  <si>
    <t>Dotacje celowe z budżetu na finansowanie lub dofinansowanie kosztów realizacji inwestycji i zakupow inwestycyjnych innych jednostek sektora finansów publicznych</t>
  </si>
  <si>
    <t>Dotacja dla Państwowego Gospodarstwa Wody Polskie-modernizacja wałów przeciwpowodziowych na obszarze gminy Czosnów</t>
  </si>
  <si>
    <t>Kultura fizyczna i sport</t>
  </si>
  <si>
    <t>Zadania w zakresie kultury fizycznej i sportu</t>
  </si>
  <si>
    <t>Dotacje dla stowarzyszeń udzielane w celu upowszechniania kultury fizycznej i sportu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</si>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</sst>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color rgb="FF000000"/>
      <name val="Arial CE"/>
      <charset val="238"/>
    </font>
    <font>
      <b/>
      <sz val="12"/>
      <color rgb="FF000000"/>
      <name val="Bookman Old Style"/>
      <family val="1"/>
      <charset val="238"/>
    </font>
    <font>
      <sz val="12"/>
      <color rgb="FF000000"/>
      <name val="Bookman Old Styl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textRotation="15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 wrapText="1"/>
    </xf>
    <xf numFmtId="0" fontId="3" fillId="0" borderId="1" xfId="0" applyFont="1" applyBorder="1"/>
    <xf numFmtId="4" fontId="3" fillId="0" borderId="2" xfId="0" applyNumberFormat="1" applyFont="1" applyBorder="1"/>
    <xf numFmtId="4" fontId="4" fillId="0" borderId="1" xfId="0" applyNumberFormat="1" applyFont="1" applyBorder="1" applyAlignment="1">
      <alignment horizontal="left" wrapText="1"/>
    </xf>
    <xf numFmtId="0" fontId="4" fillId="0" borderId="1" xfId="0" applyFont="1" applyBorder="1"/>
    <xf numFmtId="4" fontId="4" fillId="0" borderId="2" xfId="0" applyNumberFormat="1" applyFont="1" applyBorder="1"/>
    <xf numFmtId="0" fontId="4" fillId="0" borderId="1" xfId="0" applyFont="1" applyBorder="1" applyAlignment="1">
      <alignment wrapText="1"/>
    </xf>
    <xf numFmtId="4" fontId="4" fillId="4" borderId="2" xfId="0" applyNumberFormat="1" applyFont="1" applyFill="1" applyBorder="1"/>
    <xf numFmtId="0" fontId="4" fillId="0" borderId="0" xfId="0" applyFont="1" applyAlignment="1">
      <alignment horizontal="left" wrapText="1"/>
    </xf>
    <xf numFmtId="4" fontId="0" fillId="0" borderId="0" xfId="0" applyNumberFormat="1"/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3" fillId="3" borderId="1" xfId="0" applyNumberFormat="1" applyFont="1" applyFill="1" applyBorder="1" applyAlignment="1">
      <alignment wrapText="1"/>
    </xf>
    <xf numFmtId="4" fontId="3" fillId="3" borderId="2" xfId="0" applyNumberFormat="1" applyFont="1" applyFill="1" applyBorder="1"/>
    <xf numFmtId="4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ill="1" applyBorder="1"/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RowHeight="12.75" x14ac:dyDescent="0.2"/>
  <cols>
    <col min="1" max="1" width="7.5703125" customWidth="1"/>
    <col min="2" max="2" width="7.7109375" customWidth="1"/>
    <col min="3" max="3" width="12.7109375" customWidth="1"/>
    <col min="4" max="4" width="10.5703125" customWidth="1"/>
    <col min="5" max="5" width="69.42578125" customWidth="1"/>
    <col min="6" max="6" width="24.7109375" customWidth="1"/>
    <col min="7" max="7" width="46.42578125" customWidth="1"/>
    <col min="8" max="8" width="9.140625" customWidth="1"/>
    <col min="9" max="9" width="37.5703125" customWidth="1"/>
    <col min="10" max="10" width="9.140625" customWidth="1"/>
  </cols>
  <sheetData>
    <row r="1" spans="1:7" x14ac:dyDescent="0.2">
      <c r="E1" t="s">
        <v>0</v>
      </c>
    </row>
    <row r="2" spans="1:7" x14ac:dyDescent="0.2">
      <c r="E2" s="33" t="s">
        <v>1</v>
      </c>
      <c r="F2" s="33"/>
      <c r="G2" s="33"/>
    </row>
    <row r="3" spans="1:7" x14ac:dyDescent="0.2">
      <c r="E3" s="33"/>
      <c r="F3" s="33"/>
      <c r="G3" s="33"/>
    </row>
    <row r="5" spans="1:7" ht="35.25" customHeight="1" x14ac:dyDescent="0.2">
      <c r="A5" s="34" t="s">
        <v>2</v>
      </c>
      <c r="B5" s="34"/>
      <c r="C5" s="34"/>
      <c r="D5" s="34"/>
      <c r="E5" s="34"/>
      <c r="F5" s="34"/>
      <c r="G5" s="34"/>
    </row>
    <row r="6" spans="1:7" ht="18" x14ac:dyDescent="0.2">
      <c r="A6" s="1"/>
      <c r="B6" s="1"/>
      <c r="C6" s="1"/>
      <c r="D6" s="1"/>
      <c r="E6" s="1"/>
      <c r="F6" s="1"/>
      <c r="G6" s="1"/>
    </row>
    <row r="7" spans="1:7" x14ac:dyDescent="0.2">
      <c r="A7" s="35" t="s">
        <v>3</v>
      </c>
      <c r="B7" s="35" t="s">
        <v>4</v>
      </c>
      <c r="C7" s="35" t="s">
        <v>5</v>
      </c>
      <c r="D7" s="35" t="s">
        <v>6</v>
      </c>
      <c r="E7" s="36" t="s">
        <v>7</v>
      </c>
      <c r="F7" s="36" t="s">
        <v>8</v>
      </c>
      <c r="G7" s="37" t="s">
        <v>9</v>
      </c>
    </row>
    <row r="8" spans="1:7" x14ac:dyDescent="0.2">
      <c r="A8" s="35"/>
      <c r="B8" s="35"/>
      <c r="C8" s="35"/>
      <c r="D8" s="35"/>
      <c r="E8" s="36"/>
      <c r="F8" s="36"/>
      <c r="G8" s="37"/>
    </row>
    <row r="9" spans="1:7" x14ac:dyDescent="0.2">
      <c r="A9" s="35"/>
      <c r="B9" s="35"/>
      <c r="C9" s="35"/>
      <c r="D9" s="35"/>
      <c r="E9" s="36"/>
      <c r="F9" s="36"/>
      <c r="G9" s="37"/>
    </row>
    <row r="10" spans="1:7" ht="15.75" x14ac:dyDescent="0.2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3">
        <v>6</v>
      </c>
      <c r="G10" s="2">
        <v>7</v>
      </c>
    </row>
    <row r="11" spans="1:7" ht="14.25" customHeight="1" x14ac:dyDescent="0.25">
      <c r="A11" s="4">
        <v>1</v>
      </c>
      <c r="B11" s="5"/>
      <c r="C11" s="6"/>
      <c r="D11" s="6"/>
      <c r="E11" s="7" t="s">
        <v>10</v>
      </c>
      <c r="F11" s="8">
        <f>SUM(F12,F33,F39)</f>
        <v>7096365.4799999995</v>
      </c>
      <c r="G11" s="9"/>
    </row>
    <row r="12" spans="1:7" ht="21" customHeight="1" x14ac:dyDescent="0.25">
      <c r="A12" s="2"/>
      <c r="B12" s="10">
        <v>801</v>
      </c>
      <c r="C12" s="10"/>
      <c r="D12" s="10"/>
      <c r="E12" s="10" t="s">
        <v>11</v>
      </c>
      <c r="F12" s="11">
        <f>SUM(F13,F16,F23,F30)</f>
        <v>6195165.4799999995</v>
      </c>
      <c r="G12" s="12"/>
    </row>
    <row r="13" spans="1:7" ht="14.25" customHeight="1" x14ac:dyDescent="0.25">
      <c r="A13" s="2"/>
      <c r="B13" s="10"/>
      <c r="C13" s="13">
        <v>80101</v>
      </c>
      <c r="D13" s="13"/>
      <c r="E13" s="13" t="s">
        <v>12</v>
      </c>
      <c r="F13" s="14">
        <f>SUM(F14)</f>
        <v>240564.72</v>
      </c>
      <c r="G13" s="12"/>
    </row>
    <row r="14" spans="1:7" ht="39" customHeight="1" x14ac:dyDescent="0.25">
      <c r="A14" s="2"/>
      <c r="B14" s="10"/>
      <c r="C14" s="10"/>
      <c r="D14" s="13">
        <v>2540</v>
      </c>
      <c r="E14" s="15" t="s">
        <v>13</v>
      </c>
      <c r="F14" s="16">
        <v>240564.72</v>
      </c>
      <c r="G14" s="12" t="s">
        <v>14</v>
      </c>
    </row>
    <row r="15" spans="1:7" ht="15.75" x14ac:dyDescent="0.25">
      <c r="A15" s="2"/>
      <c r="B15" s="10"/>
      <c r="C15" s="10"/>
      <c r="D15" s="13"/>
      <c r="E15" s="15" t="s">
        <v>15</v>
      </c>
      <c r="F15" s="14">
        <v>240564.72</v>
      </c>
      <c r="G15" s="17"/>
    </row>
    <row r="16" spans="1:7" ht="18.75" customHeight="1" x14ac:dyDescent="0.25">
      <c r="A16" s="2"/>
      <c r="B16" s="13"/>
      <c r="C16" s="13">
        <v>80104</v>
      </c>
      <c r="D16" s="13"/>
      <c r="E16" s="13" t="s">
        <v>16</v>
      </c>
      <c r="F16" s="14">
        <f>SUM(F18:F22)</f>
        <v>4471765.4399999995</v>
      </c>
      <c r="G16" s="12"/>
    </row>
    <row r="17" spans="1:9" ht="31.5" x14ac:dyDescent="0.25">
      <c r="A17" s="2"/>
      <c r="B17" s="13"/>
      <c r="C17" s="13"/>
      <c r="D17" s="13">
        <v>2540</v>
      </c>
      <c r="E17" s="15" t="s">
        <v>13</v>
      </c>
      <c r="F17" s="16">
        <f>SUM(F18:F22)</f>
        <v>4471765.4399999995</v>
      </c>
      <c r="G17" s="12" t="s">
        <v>17</v>
      </c>
      <c r="I17" s="18"/>
    </row>
    <row r="18" spans="1:9" ht="31.5" x14ac:dyDescent="0.25">
      <c r="A18" s="2"/>
      <c r="B18" s="13"/>
      <c r="C18" s="13"/>
      <c r="D18" s="13"/>
      <c r="E18" s="15" t="s">
        <v>18</v>
      </c>
      <c r="F18" s="14">
        <v>517631.04</v>
      </c>
      <c r="G18" s="38"/>
    </row>
    <row r="19" spans="1:9" ht="31.5" x14ac:dyDescent="0.25">
      <c r="A19" s="2"/>
      <c r="B19" s="13"/>
      <c r="C19" s="13"/>
      <c r="D19" s="13"/>
      <c r="E19" s="15" t="s">
        <v>19</v>
      </c>
      <c r="F19" s="14">
        <v>330708.71999999997</v>
      </c>
      <c r="G19" s="38"/>
    </row>
    <row r="20" spans="1:9" ht="18.75" customHeight="1" x14ac:dyDescent="0.25">
      <c r="A20" s="2"/>
      <c r="B20" s="13"/>
      <c r="C20" s="13"/>
      <c r="D20" s="13"/>
      <c r="E20" s="15" t="s">
        <v>20</v>
      </c>
      <c r="F20" s="14">
        <v>1732630.32</v>
      </c>
      <c r="G20" s="38"/>
    </row>
    <row r="21" spans="1:9" ht="31.5" x14ac:dyDescent="0.25">
      <c r="A21" s="2"/>
      <c r="B21" s="13"/>
      <c r="C21" s="13"/>
      <c r="D21" s="13"/>
      <c r="E21" s="15" t="s">
        <v>21</v>
      </c>
      <c r="F21" s="14">
        <v>754882.8</v>
      </c>
      <c r="G21" s="38"/>
    </row>
    <row r="22" spans="1:9" ht="31.5" x14ac:dyDescent="0.25">
      <c r="A22" s="2"/>
      <c r="B22" s="13"/>
      <c r="C22" s="13"/>
      <c r="D22" s="13"/>
      <c r="E22" s="15" t="s">
        <v>22</v>
      </c>
      <c r="F22" s="14">
        <v>1135912.56</v>
      </c>
      <c r="G22" s="38"/>
    </row>
    <row r="23" spans="1:9" ht="63.75" customHeight="1" x14ac:dyDescent="0.25">
      <c r="A23" s="2"/>
      <c r="B23" s="13"/>
      <c r="C23" s="19">
        <v>80149</v>
      </c>
      <c r="D23" s="13"/>
      <c r="E23" s="15" t="s">
        <v>23</v>
      </c>
      <c r="F23" s="14">
        <f>SUM(F24)</f>
        <v>1275139.08</v>
      </c>
      <c r="G23" s="12"/>
    </row>
    <row r="24" spans="1:9" ht="49.5" customHeight="1" x14ac:dyDescent="0.25">
      <c r="A24" s="2"/>
      <c r="B24" s="13"/>
      <c r="C24" s="13"/>
      <c r="D24" s="13">
        <v>2540</v>
      </c>
      <c r="E24" s="15" t="s">
        <v>13</v>
      </c>
      <c r="F24" s="16">
        <f>SUM(F25:F29)</f>
        <v>1275139.08</v>
      </c>
      <c r="G24" s="12" t="s">
        <v>24</v>
      </c>
    </row>
    <row r="25" spans="1:9" ht="15.75" x14ac:dyDescent="0.25">
      <c r="A25" s="2"/>
      <c r="B25" s="13"/>
      <c r="C25" s="13"/>
      <c r="D25" s="13"/>
      <c r="E25" s="15" t="s">
        <v>25</v>
      </c>
      <c r="F25" s="14">
        <v>485220</v>
      </c>
      <c r="G25" s="38"/>
    </row>
    <row r="26" spans="1:9" ht="20.25" customHeight="1" x14ac:dyDescent="0.25">
      <c r="A26" s="2"/>
      <c r="B26" s="13"/>
      <c r="C26" s="13"/>
      <c r="D26" s="13"/>
      <c r="E26" s="15" t="s">
        <v>20</v>
      </c>
      <c r="F26" s="14">
        <v>457383.12</v>
      </c>
      <c r="G26" s="38"/>
    </row>
    <row r="27" spans="1:9" ht="33" customHeight="1" x14ac:dyDescent="0.25">
      <c r="A27" s="2"/>
      <c r="B27" s="13"/>
      <c r="C27" s="13"/>
      <c r="D27" s="13"/>
      <c r="E27" s="15" t="s">
        <v>19</v>
      </c>
      <c r="F27" s="14">
        <v>66636.600000000006</v>
      </c>
      <c r="G27" s="38"/>
    </row>
    <row r="28" spans="1:9" ht="33" customHeight="1" x14ac:dyDescent="0.25">
      <c r="A28" s="2"/>
      <c r="B28" s="13"/>
      <c r="C28" s="13"/>
      <c r="D28" s="13"/>
      <c r="E28" s="15" t="s">
        <v>22</v>
      </c>
      <c r="F28" s="14">
        <v>23932.68</v>
      </c>
      <c r="G28" s="38"/>
      <c r="I28" s="18"/>
    </row>
    <row r="29" spans="1:9" ht="31.5" x14ac:dyDescent="0.25">
      <c r="A29" s="2"/>
      <c r="B29" s="13"/>
      <c r="C29" s="13"/>
      <c r="D29" s="13"/>
      <c r="E29" s="15" t="s">
        <v>21</v>
      </c>
      <c r="F29" s="14">
        <v>241966.68</v>
      </c>
      <c r="G29" s="38"/>
    </row>
    <row r="30" spans="1:9" ht="78" customHeight="1" x14ac:dyDescent="0.25">
      <c r="A30" s="2"/>
      <c r="B30" s="13"/>
      <c r="C30" s="19">
        <v>80150</v>
      </c>
      <c r="D30" s="13"/>
      <c r="E30" s="15" t="s">
        <v>26</v>
      </c>
      <c r="F30" s="14">
        <f>SUM(F31)</f>
        <v>207696.24</v>
      </c>
      <c r="G30" s="12"/>
    </row>
    <row r="31" spans="1:9" ht="30.75" customHeight="1" x14ac:dyDescent="0.25">
      <c r="A31" s="2"/>
      <c r="B31" s="13"/>
      <c r="C31" s="13"/>
      <c r="D31" s="13">
        <v>2540</v>
      </c>
      <c r="E31" s="15" t="s">
        <v>13</v>
      </c>
      <c r="F31" s="16">
        <f>SUM(F32)</f>
        <v>207696.24</v>
      </c>
      <c r="G31" s="12" t="s">
        <v>27</v>
      </c>
    </row>
    <row r="32" spans="1:9" ht="31.5" x14ac:dyDescent="0.25">
      <c r="A32" s="2"/>
      <c r="B32" s="13"/>
      <c r="C32" s="13"/>
      <c r="D32" s="13"/>
      <c r="E32" s="15" t="s">
        <v>28</v>
      </c>
      <c r="F32" s="14">
        <v>207696.24</v>
      </c>
      <c r="G32" s="12"/>
    </row>
    <row r="33" spans="1:7" ht="18.75" customHeight="1" x14ac:dyDescent="0.25">
      <c r="A33" s="2"/>
      <c r="B33" s="10">
        <v>855</v>
      </c>
      <c r="C33" s="10"/>
      <c r="D33" s="10"/>
      <c r="E33" s="20" t="s">
        <v>29</v>
      </c>
      <c r="F33" s="11">
        <f>SUM(F34)</f>
        <v>241200</v>
      </c>
      <c r="G33" s="12"/>
    </row>
    <row r="34" spans="1:7" ht="17.25" customHeight="1" x14ac:dyDescent="0.25">
      <c r="A34" s="2"/>
      <c r="B34" s="13"/>
      <c r="C34" s="13">
        <v>85516</v>
      </c>
      <c r="D34" s="13"/>
      <c r="E34" s="15" t="s">
        <v>30</v>
      </c>
      <c r="F34" s="14">
        <f>SUM(F35)</f>
        <v>241200</v>
      </c>
      <c r="G34" s="12"/>
    </row>
    <row r="35" spans="1:7" ht="51" customHeight="1" x14ac:dyDescent="0.25">
      <c r="A35" s="2"/>
      <c r="B35" s="13"/>
      <c r="C35" s="13"/>
      <c r="D35" s="13">
        <v>2830</v>
      </c>
      <c r="E35" s="15" t="s">
        <v>31</v>
      </c>
      <c r="F35" s="16">
        <f>SUM(F36:F38)</f>
        <v>241200</v>
      </c>
      <c r="G35" s="12" t="s">
        <v>32</v>
      </c>
    </row>
    <row r="36" spans="1:7" ht="15.75" x14ac:dyDescent="0.25">
      <c r="A36" s="2"/>
      <c r="B36" s="13"/>
      <c r="C36" s="13"/>
      <c r="D36" s="13"/>
      <c r="E36" s="15" t="s">
        <v>33</v>
      </c>
      <c r="F36" s="14">
        <v>54000</v>
      </c>
      <c r="G36" s="38"/>
    </row>
    <row r="37" spans="1:7" ht="15.75" x14ac:dyDescent="0.25">
      <c r="A37" s="2"/>
      <c r="B37" s="13"/>
      <c r="C37" s="13"/>
      <c r="D37" s="13"/>
      <c r="E37" s="15" t="s">
        <v>34</v>
      </c>
      <c r="F37" s="14">
        <v>115200</v>
      </c>
      <c r="G37" s="38"/>
    </row>
    <row r="38" spans="1:7" ht="15.75" x14ac:dyDescent="0.25">
      <c r="A38" s="2"/>
      <c r="B38" s="13"/>
      <c r="C38" s="13"/>
      <c r="D38" s="13"/>
      <c r="E38" s="15" t="s">
        <v>35</v>
      </c>
      <c r="F38" s="14">
        <v>72000</v>
      </c>
      <c r="G38" s="38"/>
    </row>
    <row r="39" spans="1:7" ht="15.75" x14ac:dyDescent="0.25">
      <c r="A39" s="2"/>
      <c r="B39" s="10">
        <v>921</v>
      </c>
      <c r="C39" s="10"/>
      <c r="D39" s="10"/>
      <c r="E39" s="10" t="s">
        <v>36</v>
      </c>
      <c r="F39" s="11">
        <f>SUM(F40)</f>
        <v>660000</v>
      </c>
      <c r="G39" s="12"/>
    </row>
    <row r="40" spans="1:7" ht="15.75" x14ac:dyDescent="0.25">
      <c r="A40" s="2"/>
      <c r="B40" s="13"/>
      <c r="C40" s="13">
        <v>92116</v>
      </c>
      <c r="D40" s="13"/>
      <c r="E40" s="13" t="s">
        <v>37</v>
      </c>
      <c r="F40" s="14">
        <f>SUM(F41)</f>
        <v>660000</v>
      </c>
      <c r="G40" s="12"/>
    </row>
    <row r="41" spans="1:7" ht="31.5" x14ac:dyDescent="0.25">
      <c r="A41" s="2"/>
      <c r="B41" s="13"/>
      <c r="C41" s="13"/>
      <c r="D41" s="13">
        <v>2480</v>
      </c>
      <c r="E41" s="15" t="s">
        <v>38</v>
      </c>
      <c r="F41" s="16">
        <v>660000</v>
      </c>
      <c r="G41" s="12" t="s">
        <v>39</v>
      </c>
    </row>
    <row r="42" spans="1:7" ht="15.75" x14ac:dyDescent="0.25">
      <c r="A42" s="2"/>
      <c r="B42" s="13"/>
      <c r="C42" s="13"/>
      <c r="D42" s="13"/>
      <c r="E42" s="21" t="s">
        <v>40</v>
      </c>
      <c r="F42" s="14">
        <v>660000</v>
      </c>
      <c r="G42" s="12"/>
    </row>
    <row r="43" spans="1:7" ht="35.25" customHeight="1" x14ac:dyDescent="0.25">
      <c r="A43" s="4">
        <v>2</v>
      </c>
      <c r="B43" s="6"/>
      <c r="C43" s="6"/>
      <c r="D43" s="6"/>
      <c r="E43" s="22" t="s">
        <v>41</v>
      </c>
      <c r="F43" s="23">
        <f>SUM(F44,F50,F53,F56,F61,F66,F47)</f>
        <v>750500</v>
      </c>
      <c r="G43" s="9"/>
    </row>
    <row r="44" spans="1:7" ht="35.25" customHeight="1" x14ac:dyDescent="0.25">
      <c r="A44" s="2"/>
      <c r="B44" s="10">
        <v>10</v>
      </c>
      <c r="C44" s="13"/>
      <c r="D44" s="13"/>
      <c r="E44" s="24" t="s">
        <v>42</v>
      </c>
      <c r="F44" s="11">
        <f>F45</f>
        <v>200000</v>
      </c>
      <c r="G44" s="25"/>
    </row>
    <row r="45" spans="1:7" ht="35.25" customHeight="1" x14ac:dyDescent="0.25">
      <c r="A45" s="2"/>
      <c r="B45" s="13"/>
      <c r="C45" s="13">
        <v>1044</v>
      </c>
      <c r="D45" s="13"/>
      <c r="E45" s="26" t="s">
        <v>43</v>
      </c>
      <c r="F45" s="14">
        <f>F46</f>
        <v>200000</v>
      </c>
      <c r="G45" s="25"/>
    </row>
    <row r="46" spans="1:7" ht="63" x14ac:dyDescent="0.25">
      <c r="A46" s="2"/>
      <c r="B46" s="13"/>
      <c r="C46" s="13"/>
      <c r="D46" s="13">
        <v>6230</v>
      </c>
      <c r="E46" s="26" t="s">
        <v>44</v>
      </c>
      <c r="F46" s="16">
        <v>200000</v>
      </c>
      <c r="G46" s="25" t="s">
        <v>45</v>
      </c>
    </row>
    <row r="47" spans="1:7" ht="15.75" x14ac:dyDescent="0.25">
      <c r="A47" s="2"/>
      <c r="B47" s="10">
        <v>600</v>
      </c>
      <c r="D47" s="13"/>
      <c r="E47" s="24" t="s">
        <v>46</v>
      </c>
      <c r="F47" s="11">
        <f>F48</f>
        <v>140000</v>
      </c>
      <c r="G47" s="25"/>
    </row>
    <row r="48" spans="1:7" ht="15.75" x14ac:dyDescent="0.25">
      <c r="A48" s="2"/>
      <c r="B48" s="13"/>
      <c r="C48" s="13">
        <v>60014</v>
      </c>
      <c r="D48" s="13"/>
      <c r="E48" s="26" t="s">
        <v>47</v>
      </c>
      <c r="F48" s="14">
        <f>F49</f>
        <v>140000</v>
      </c>
      <c r="G48" s="25"/>
    </row>
    <row r="49" spans="1:7" ht="47.25" x14ac:dyDescent="0.25">
      <c r="A49" s="2"/>
      <c r="B49" s="13"/>
      <c r="C49" s="13"/>
      <c r="D49" s="13">
        <v>6300</v>
      </c>
      <c r="E49" s="26" t="s">
        <v>48</v>
      </c>
      <c r="F49" s="16">
        <v>140000</v>
      </c>
      <c r="G49" s="25" t="s">
        <v>49</v>
      </c>
    </row>
    <row r="50" spans="1:7" ht="15.75" x14ac:dyDescent="0.25">
      <c r="A50" s="2"/>
      <c r="B50" s="10">
        <v>750</v>
      </c>
      <c r="C50" s="13"/>
      <c r="D50" s="13"/>
      <c r="E50" s="10" t="s">
        <v>50</v>
      </c>
      <c r="F50" s="11">
        <f>SUM(F51)</f>
        <v>10000</v>
      </c>
      <c r="G50" s="27"/>
    </row>
    <row r="51" spans="1:7" ht="15.75" x14ac:dyDescent="0.25">
      <c r="A51" s="2"/>
      <c r="B51" s="13"/>
      <c r="C51" s="13">
        <v>75075</v>
      </c>
      <c r="D51" s="13"/>
      <c r="E51" s="26" t="s">
        <v>51</v>
      </c>
      <c r="F51" s="14">
        <f>SUM(F52)</f>
        <v>10000</v>
      </c>
      <c r="G51" s="27"/>
    </row>
    <row r="52" spans="1:7" ht="47.25" x14ac:dyDescent="0.25">
      <c r="A52" s="2"/>
      <c r="B52" s="13"/>
      <c r="C52" s="13"/>
      <c r="D52" s="13">
        <v>2820</v>
      </c>
      <c r="E52" s="15" t="s">
        <v>52</v>
      </c>
      <c r="F52" s="16">
        <v>10000</v>
      </c>
      <c r="G52" s="28" t="s">
        <v>53</v>
      </c>
    </row>
    <row r="53" spans="1:7" ht="15.75" x14ac:dyDescent="0.25">
      <c r="A53" s="2"/>
      <c r="B53" s="10">
        <v>851</v>
      </c>
      <c r="C53" s="10"/>
      <c r="D53" s="10"/>
      <c r="E53" s="10" t="s">
        <v>54</v>
      </c>
      <c r="F53" s="29">
        <v>1500</v>
      </c>
      <c r="G53" s="12"/>
    </row>
    <row r="54" spans="1:7" ht="15.75" x14ac:dyDescent="0.25">
      <c r="A54" s="2"/>
      <c r="B54" s="13"/>
      <c r="C54" s="13">
        <v>85195</v>
      </c>
      <c r="D54" s="13"/>
      <c r="E54" s="15" t="s">
        <v>55</v>
      </c>
      <c r="F54" s="14">
        <v>1500</v>
      </c>
      <c r="G54" s="12"/>
    </row>
    <row r="55" spans="1:7" ht="47.25" x14ac:dyDescent="0.25">
      <c r="A55" s="2"/>
      <c r="B55" s="13"/>
      <c r="C55" s="13"/>
      <c r="D55" s="13">
        <v>2820</v>
      </c>
      <c r="E55" s="15" t="s">
        <v>52</v>
      </c>
      <c r="F55" s="16">
        <v>1500</v>
      </c>
      <c r="G55" s="28" t="s">
        <v>56</v>
      </c>
    </row>
    <row r="56" spans="1:7" ht="15.75" x14ac:dyDescent="0.25">
      <c r="A56" s="2"/>
      <c r="B56" s="30">
        <v>854</v>
      </c>
      <c r="C56" s="30"/>
      <c r="D56" s="30"/>
      <c r="E56" s="31" t="s">
        <v>57</v>
      </c>
      <c r="F56" s="11">
        <f>SUM(F57)</f>
        <v>2000</v>
      </c>
      <c r="G56" s="32"/>
    </row>
    <row r="57" spans="1:7" ht="31.5" x14ac:dyDescent="0.25">
      <c r="A57" s="2"/>
      <c r="B57" s="13"/>
      <c r="C57" s="13">
        <v>85412</v>
      </c>
      <c r="D57" s="13"/>
      <c r="E57" s="26" t="s">
        <v>58</v>
      </c>
      <c r="F57" s="14">
        <f>SUM(F58)</f>
        <v>2000</v>
      </c>
      <c r="G57" s="27"/>
    </row>
    <row r="58" spans="1:7" ht="47.25" x14ac:dyDescent="0.25">
      <c r="A58" s="2"/>
      <c r="B58" s="13"/>
      <c r="C58" s="13"/>
      <c r="D58" s="13">
        <v>2820</v>
      </c>
      <c r="E58" s="15" t="s">
        <v>52</v>
      </c>
      <c r="F58" s="16">
        <v>2000</v>
      </c>
      <c r="G58" s="27" t="s">
        <v>59</v>
      </c>
    </row>
    <row r="59" spans="1:7" ht="15.75" hidden="1" x14ac:dyDescent="0.25">
      <c r="A59" s="2"/>
      <c r="B59" s="13"/>
      <c r="C59" s="13"/>
      <c r="D59" s="13"/>
      <c r="E59" s="15" t="s">
        <v>60</v>
      </c>
      <c r="F59" s="14">
        <v>8000</v>
      </c>
      <c r="G59" s="27"/>
    </row>
    <row r="60" spans="1:7" ht="15.75" hidden="1" x14ac:dyDescent="0.25">
      <c r="A60" s="2"/>
      <c r="B60" s="13"/>
      <c r="C60" s="13"/>
      <c r="D60" s="13"/>
      <c r="E60" s="26" t="s">
        <v>61</v>
      </c>
      <c r="F60" s="14">
        <v>8000</v>
      </c>
      <c r="G60" s="27"/>
    </row>
    <row r="61" spans="1:7" ht="15.75" x14ac:dyDescent="0.25">
      <c r="A61" s="2"/>
      <c r="B61" s="10">
        <v>900</v>
      </c>
      <c r="C61" s="13"/>
      <c r="D61" s="13"/>
      <c r="E61" s="24" t="s">
        <v>62</v>
      </c>
      <c r="F61" s="11">
        <f>SUM(F63,F65)</f>
        <v>187000</v>
      </c>
      <c r="G61" s="27"/>
    </row>
    <row r="62" spans="1:7" ht="15.75" x14ac:dyDescent="0.25">
      <c r="A62" s="2"/>
      <c r="B62" s="13"/>
      <c r="C62" s="13">
        <v>90005</v>
      </c>
      <c r="D62" s="13"/>
      <c r="E62" s="26" t="s">
        <v>63</v>
      </c>
      <c r="F62" s="14">
        <f>F63</f>
        <v>150000</v>
      </c>
      <c r="G62" s="27"/>
    </row>
    <row r="63" spans="1:7" ht="63" x14ac:dyDescent="0.25">
      <c r="A63" s="2"/>
      <c r="B63" s="13"/>
      <c r="C63" s="13"/>
      <c r="D63" s="13">
        <v>6230</v>
      </c>
      <c r="E63" s="26" t="s">
        <v>44</v>
      </c>
      <c r="F63" s="16">
        <v>150000</v>
      </c>
      <c r="G63" s="27" t="s">
        <v>64</v>
      </c>
    </row>
    <row r="64" spans="1:7" ht="15.75" x14ac:dyDescent="0.25">
      <c r="A64" s="2"/>
      <c r="B64" s="13"/>
      <c r="C64" s="13">
        <v>90025</v>
      </c>
      <c r="D64" s="13"/>
      <c r="E64" s="26" t="s">
        <v>65</v>
      </c>
      <c r="F64" s="14">
        <f>F65</f>
        <v>37000</v>
      </c>
      <c r="G64" s="27"/>
    </row>
    <row r="65" spans="1:7" ht="78.75" x14ac:dyDescent="0.25">
      <c r="A65" s="2"/>
      <c r="B65" s="13"/>
      <c r="C65" s="13"/>
      <c r="D65" s="13">
        <v>6220</v>
      </c>
      <c r="E65" s="15" t="s">
        <v>66</v>
      </c>
      <c r="F65" s="16">
        <v>37000</v>
      </c>
      <c r="G65" s="27" t="s">
        <v>67</v>
      </c>
    </row>
    <row r="66" spans="1:7" ht="15.75" x14ac:dyDescent="0.25">
      <c r="A66" s="2"/>
      <c r="B66" s="10">
        <v>926</v>
      </c>
      <c r="C66" s="10"/>
      <c r="D66" s="10"/>
      <c r="E66" s="10" t="s">
        <v>68</v>
      </c>
      <c r="F66" s="11">
        <f>SUM(F67)</f>
        <v>210000</v>
      </c>
      <c r="G66" s="12"/>
    </row>
    <row r="67" spans="1:7" ht="15.75" x14ac:dyDescent="0.25">
      <c r="A67" s="13"/>
      <c r="B67" s="13"/>
      <c r="C67" s="13">
        <v>92605</v>
      </c>
      <c r="D67" s="13"/>
      <c r="E67" s="21" t="s">
        <v>69</v>
      </c>
      <c r="F67" s="14">
        <f>SUM(F68)</f>
        <v>210000</v>
      </c>
      <c r="G67" s="12"/>
    </row>
    <row r="68" spans="1:7" ht="45.75" customHeight="1" x14ac:dyDescent="0.25">
      <c r="A68" s="13"/>
      <c r="B68" s="13"/>
      <c r="C68" s="13"/>
      <c r="D68" s="13">
        <v>2820</v>
      </c>
      <c r="E68" s="15" t="s">
        <v>52</v>
      </c>
      <c r="F68" s="16">
        <v>210000</v>
      </c>
      <c r="G68" s="28" t="s">
        <v>70</v>
      </c>
    </row>
    <row r="69" spans="1:7" ht="15.75" x14ac:dyDescent="0.25">
      <c r="A69" s="13"/>
      <c r="B69" s="13"/>
      <c r="C69" s="13"/>
      <c r="D69" s="13"/>
      <c r="E69" s="10" t="s">
        <v>71</v>
      </c>
      <c r="F69" s="29">
        <f>SUM(F11,F43)</f>
        <v>7846865.4799999995</v>
      </c>
      <c r="G69" s="15"/>
    </row>
  </sheetData>
  <mergeCells count="12">
    <mergeCell ref="G18:G22"/>
    <mergeCell ref="G25:G29"/>
    <mergeCell ref="G36:G38"/>
    <mergeCell ref="E2:G3"/>
    <mergeCell ref="A5:G5"/>
    <mergeCell ref="A7:A9"/>
    <mergeCell ref="B7:B9"/>
    <mergeCell ref="C7:C9"/>
    <mergeCell ref="D7:D9"/>
    <mergeCell ref="E7:E9"/>
    <mergeCell ref="F7:F9"/>
    <mergeCell ref="G7:G9"/>
  </mergeCells>
  <pageMargins left="0.25" right="0.25" top="0.75" bottom="0.75" header="0.30000000000000004" footer="0.30000000000000004"/>
  <pageSetup paperSize="0" scale="64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Mariusz Serafin</cp:lastModifiedBy>
  <cp:lastPrinted>2020-11-06T10:46:11Z</cp:lastPrinted>
  <dcterms:created xsi:type="dcterms:W3CDTF">2009-10-15T10:17:39Z</dcterms:created>
  <dcterms:modified xsi:type="dcterms:W3CDTF">2021-12-03T09:52:20Z</dcterms:modified>
</cp:coreProperties>
</file>